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48" windowWidth="15036" windowHeight="10992"/>
  </bookViews>
  <sheets>
    <sheet name="Forecast" sheetId="1" r:id="rId1"/>
  </sheets>
  <calcPr calcId="145621"/>
</workbook>
</file>

<file path=xl/calcChain.xml><?xml version="1.0" encoding="utf-8"?>
<calcChain xmlns="http://schemas.openxmlformats.org/spreadsheetml/2006/main">
  <c r="L29" i="1" l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M31" i="1" l="1"/>
</calcChain>
</file>

<file path=xl/sharedStrings.xml><?xml version="1.0" encoding="utf-8"?>
<sst xmlns="http://schemas.openxmlformats.org/spreadsheetml/2006/main" count="44" uniqueCount="44">
  <si>
    <t>Service Level</t>
  </si>
  <si>
    <t>Reorder Point</t>
  </si>
  <si>
    <t>Strawberry Candy canes 200g</t>
  </si>
  <si>
    <t>Orange Stick Candy 100g</t>
  </si>
  <si>
    <t>Lemon Saf-T-Pops 200g</t>
  </si>
  <si>
    <t>Lemon Caramel Squares 500g</t>
  </si>
  <si>
    <t>Orange Sweethearts 100g</t>
  </si>
  <si>
    <t>Grape Smarties 200g</t>
  </si>
  <si>
    <t>Raspberry Big Hunk 200g</t>
  </si>
  <si>
    <t>Strawberry Candy canes 100g</t>
  </si>
  <si>
    <t>Watermelon Sour Punch Straws 500g</t>
  </si>
  <si>
    <t>Grape Look! 100g</t>
  </si>
  <si>
    <t>Lemon Tootsie Roll 100g</t>
  </si>
  <si>
    <t>Grape Bit-o-Honey 200g</t>
  </si>
  <si>
    <t>Lemon Toxic Waste 100g</t>
  </si>
  <si>
    <t>Blueberry Peach Blossoms 100g</t>
  </si>
  <si>
    <t>Watermelon Candy Sticks 100g</t>
  </si>
  <si>
    <t>Strawberry Jawbreaker 100g</t>
  </si>
  <si>
    <t>Orange Lollipop 200g</t>
  </si>
  <si>
    <t>Blueberry Rocky Road 200g</t>
  </si>
  <si>
    <t>Watermelon Caramel Squares 200g</t>
  </si>
  <si>
    <t>Strawberry Warheads 500g</t>
  </si>
  <si>
    <t>Banana Gummi Worms 500g</t>
  </si>
  <si>
    <t>Grape Caramel Creams 500g</t>
  </si>
  <si>
    <t>Banana Big Hunk 500g</t>
  </si>
  <si>
    <t>Raspberry Lollipop 200g</t>
  </si>
  <si>
    <t>Grape Black Jacks 500g</t>
  </si>
  <si>
    <t>Orange Stick Candy 500g</t>
  </si>
  <si>
    <t>Item name</t>
  </si>
  <si>
    <t>Lead demand</t>
  </si>
  <si>
    <t>Pinball loss</t>
  </si>
  <si>
    <t>Total pinball:</t>
  </si>
  <si>
    <t>Day 1</t>
  </si>
  <si>
    <t>Day 2</t>
  </si>
  <si>
    <t>Day 3</t>
  </si>
  <si>
    <t>Day 4</t>
  </si>
  <si>
    <t>Day 5</t>
  </si>
  <si>
    <t>Day 6</t>
  </si>
  <si>
    <t>Day 7</t>
  </si>
  <si>
    <t>Lead Time (days)</t>
  </si>
  <si>
    <t>Copyrights by Lokad.com</t>
  </si>
  <si>
    <t>http://www.lokad.com/</t>
  </si>
  <si>
    <t>Settings at the end of Day 0</t>
  </si>
  <si>
    <t>Reorder point accuracy through the pinball loss function (Lokad.com)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</si>
</sst>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%"/>
  </numFmts>
  <fonts count="11">
    <font>
      <sz val="11"/>
      <name val="Calibri"/>
    </font>
    <font>
      <b/>
      <sz val="11"/>
      <name val="Calibri"/>
    </font>
    <font>
      <sz val="11"/>
      <color rgb="FFFFFFFF"/>
      <name val="Calibri"/>
    </font>
    <font>
      <sz val="11"/>
      <name val="Calibri"/>
    </font>
    <font>
      <u/>
      <sz val="11"/>
      <color theme="10"/>
      <name val="Calibri"/>
    </font>
    <font>
      <b/>
      <sz val="11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sz val="18"/>
      <name val="Calibri"/>
      <family val="2"/>
    </font>
    <font>
      <b/>
      <sz val="11"/>
      <color rgb="FFC00000"/>
      <name val="Calibri"/>
      <family val="2"/>
    </font>
    <font>
      <b/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D85D"/>
      </patternFill>
    </fill>
    <fill>
      <patternFill patternType="solid">
        <fgColor rgb="FFFFFF99"/>
      </patternFill>
    </fill>
    <fill>
      <patternFill patternType="solid">
        <fgColor rgb="FFDDDDDD"/>
      </patternFill>
    </fill>
    <fill>
      <patternFill patternType="solid">
        <fgColor rgb="FFFF9900"/>
      </patternFill>
    </fill>
  </fills>
  <borders count="3">
    <border>
      <left/>
      <right/>
      <top/>
      <bottom/>
      <diagonal/>
    </border>
    <border>
      <left style="thin">
        <color rgb="FF646464"/>
      </left>
      <right style="thin">
        <color rgb="FF646464"/>
      </right>
      <top style="thin">
        <color rgb="FF646464"/>
      </top>
      <bottom style="thin">
        <color rgb="FF646464"/>
      </bottom>
      <diagonal/>
    </border>
    <border>
      <left/>
      <right/>
      <top/>
      <bottom style="thin">
        <color rgb="FF646464"/>
      </bottom>
      <diagonal/>
    </border>
  </borders>
  <cellStyleXfs count="9">
    <xf numFmtId="0" fontId="0" fillId="0" borderId="0"/>
    <xf numFmtId="0" fontId="3" fillId="2" borderId="1">
      <alignment horizontal="right"/>
    </xf>
    <xf numFmtId="0" fontId="3" fillId="3" borderId="1">
      <alignment horizontal="right"/>
    </xf>
    <xf numFmtId="0" fontId="3" fillId="4" borderId="1"/>
    <xf numFmtId="0" fontId="3" fillId="4" borderId="1">
      <alignment horizontal="right"/>
    </xf>
    <xf numFmtId="0" fontId="3" fillId="5" borderId="1">
      <alignment horizontal="right"/>
    </xf>
    <xf numFmtId="164" fontId="1" fillId="0" borderId="1"/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1">
      <alignment horizontal="right"/>
    </xf>
    <xf numFmtId="0" fontId="3" fillId="3" borderId="1" xfId="2">
      <alignment horizontal="right"/>
    </xf>
    <xf numFmtId="0" fontId="3" fillId="4" borderId="1" xfId="3"/>
    <xf numFmtId="0" fontId="3" fillId="4" borderId="1" xfId="4">
      <alignment horizontal="right"/>
    </xf>
    <xf numFmtId="164" fontId="1" fillId="0" borderId="1" xfId="6"/>
    <xf numFmtId="0" fontId="6" fillId="0" borderId="0" xfId="0" applyFont="1"/>
    <xf numFmtId="0" fontId="7" fillId="0" borderId="0" xfId="0" applyFont="1"/>
    <xf numFmtId="0" fontId="8" fillId="0" borderId="0" xfId="0" applyFont="1"/>
    <xf numFmtId="164" fontId="5" fillId="0" borderId="1" xfId="6" applyFont="1"/>
    <xf numFmtId="165" fontId="3" fillId="4" borderId="1" xfId="4" applyNumberFormat="1">
      <alignment horizontal="right"/>
    </xf>
    <xf numFmtId="0" fontId="9" fillId="0" borderId="0" xfId="0" applyFont="1"/>
    <xf numFmtId="0" fontId="3" fillId="0" borderId="0" xfId="3" applyFill="1" applyBorder="1"/>
    <xf numFmtId="0" fontId="4" fillId="0" borderId="0" xfId="8"/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0">
    <cellStyle name="Hyperlink" xfId="8" builtinId="8"/>
    <cellStyle name="Lokad Accuracy" xfId="3"/>
    <cellStyle name="Lokad Forecast" xfId="1"/>
    <cellStyle name="Lokad Header" xfId="6"/>
    <cellStyle name="Lokad Hidden" xfId="7"/>
    <cellStyle name="Lokad Info" xfId="3"/>
    <cellStyle name="Lokad Info Right" xfId="4"/>
    <cellStyle name="Lokad Reorder Point" xfId="5"/>
    <cellStyle name="Lokad Values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pane xSplit="4" ySplit="3" topLeftCell="E4" activePane="bottomRight" state="frozen"/>
      <selection pane="topRight" activeCell="F1" sqref="F1"/>
      <selection pane="bottomLeft" activeCell="A3" sqref="A3"/>
      <selection pane="bottomRight" activeCell="A2" sqref="A2"/>
    </sheetView>
  </sheetViews>
  <sheetFormatPr defaultRowHeight="14.4"/>
  <cols>
    <col min="1" max="1" width="30.88671875" customWidth="1"/>
    <col min="2" max="2" width="12" customWidth="1"/>
    <col min="3" max="3" width="14.77734375" customWidth="1"/>
    <col min="4" max="4" width="13.109375" customWidth="1"/>
    <col min="5" max="11" width="6.5546875" customWidth="1"/>
    <col min="12" max="12" width="12.44140625" customWidth="1"/>
    <col min="13" max="13" width="11" customWidth="1"/>
  </cols>
  <sheetData>
    <row r="1" spans="1:13" ht="23.4">
      <c r="A1" s="15" t="s">
        <v>43</v>
      </c>
      <c r="B1" s="15"/>
      <c r="C1" s="15"/>
      <c r="D1" s="15"/>
      <c r="E1" s="15"/>
      <c r="F1" s="15"/>
      <c r="G1" s="15"/>
      <c r="H1" s="15"/>
      <c r="I1" s="15"/>
    </row>
    <row r="2" spans="1:13" ht="15" customHeight="1">
      <c r="A2" s="8"/>
      <c r="B2" s="14" t="s">
        <v>42</v>
      </c>
      <c r="C2" s="14"/>
      <c r="D2" s="14"/>
    </row>
    <row r="3" spans="1:13">
      <c r="A3" s="5" t="s">
        <v>28</v>
      </c>
      <c r="B3" s="5" t="s">
        <v>0</v>
      </c>
      <c r="C3" s="9" t="s">
        <v>39</v>
      </c>
      <c r="D3" s="5" t="s">
        <v>1</v>
      </c>
      <c r="E3" s="9" t="s">
        <v>32</v>
      </c>
      <c r="F3" s="9" t="s">
        <v>33</v>
      </c>
      <c r="G3" s="9" t="s">
        <v>34</v>
      </c>
      <c r="H3" s="9" t="s">
        <v>35</v>
      </c>
      <c r="I3" s="9" t="s">
        <v>36</v>
      </c>
      <c r="J3" s="9" t="s">
        <v>37</v>
      </c>
      <c r="K3" s="9" t="s">
        <v>38</v>
      </c>
      <c r="L3" s="11" t="s">
        <v>29</v>
      </c>
      <c r="M3" s="11" t="s">
        <v>30</v>
      </c>
    </row>
    <row r="4" spans="1:13">
      <c r="A4" s="3" t="s">
        <v>2</v>
      </c>
      <c r="B4" s="10">
        <v>0.95</v>
      </c>
      <c r="C4" s="4">
        <v>3</v>
      </c>
      <c r="D4" s="1">
        <v>678</v>
      </c>
      <c r="E4" s="2">
        <v>76</v>
      </c>
      <c r="F4" s="2">
        <v>184</v>
      </c>
      <c r="G4" s="2">
        <v>207</v>
      </c>
      <c r="H4" s="2">
        <v>174</v>
      </c>
      <c r="I4" s="2">
        <v>184</v>
      </c>
      <c r="J4" s="2">
        <v>223</v>
      </c>
      <c r="K4" s="2">
        <v>275</v>
      </c>
      <c r="L4" s="6">
        <f ca="1">SUM(OFFSET(E4,0,0,1,C4))</f>
        <v>467</v>
      </c>
      <c r="M4" s="6">
        <f ca="1">IF(D4&gt;L4,(1-B4)*(D4-L4),B4*(L4-D4))</f>
        <v>10.55000000000001</v>
      </c>
    </row>
    <row r="5" spans="1:13">
      <c r="A5" s="3" t="s">
        <v>3</v>
      </c>
      <c r="B5" s="10">
        <v>0.95</v>
      </c>
      <c r="C5" s="4">
        <v>3</v>
      </c>
      <c r="D5" s="1">
        <v>667</v>
      </c>
      <c r="E5" s="2">
        <v>47</v>
      </c>
      <c r="F5" s="2">
        <v>120</v>
      </c>
      <c r="G5" s="2">
        <v>111</v>
      </c>
      <c r="H5" s="2">
        <v>70</v>
      </c>
      <c r="I5" s="2">
        <v>103</v>
      </c>
      <c r="J5" s="2">
        <v>101</v>
      </c>
      <c r="K5" s="2">
        <v>144</v>
      </c>
      <c r="L5" s="6">
        <f t="shared" ref="L5:L29" ca="1" si="0">SUM(OFFSET(E5,0,0,1,C5))</f>
        <v>278</v>
      </c>
      <c r="M5" s="6">
        <f t="shared" ref="M5:M29" ca="1" si="1">IF(D5&gt;L5,(1-B5)*(D5-L5),B5*(L5-D5))</f>
        <v>19.450000000000017</v>
      </c>
    </row>
    <row r="6" spans="1:13">
      <c r="A6" s="3" t="s">
        <v>4</v>
      </c>
      <c r="B6" s="10">
        <v>0.95</v>
      </c>
      <c r="C6" s="4">
        <v>3</v>
      </c>
      <c r="D6" s="1">
        <v>675</v>
      </c>
      <c r="E6" s="2">
        <v>84</v>
      </c>
      <c r="F6" s="2">
        <v>195</v>
      </c>
      <c r="G6" s="2">
        <v>206</v>
      </c>
      <c r="H6" s="2">
        <v>155</v>
      </c>
      <c r="I6" s="2">
        <v>180</v>
      </c>
      <c r="J6" s="2">
        <v>232</v>
      </c>
      <c r="K6" s="2">
        <v>282</v>
      </c>
      <c r="L6" s="6">
        <f t="shared" ca="1" si="0"/>
        <v>485</v>
      </c>
      <c r="M6" s="6">
        <f t="shared" ca="1" si="1"/>
        <v>9.5000000000000089</v>
      </c>
    </row>
    <row r="7" spans="1:13">
      <c r="A7" s="3" t="s">
        <v>5</v>
      </c>
      <c r="B7" s="10">
        <v>0.95</v>
      </c>
      <c r="C7" s="4">
        <v>3</v>
      </c>
      <c r="D7" s="1">
        <v>661</v>
      </c>
      <c r="E7" s="2">
        <v>87</v>
      </c>
      <c r="F7" s="2">
        <v>181</v>
      </c>
      <c r="G7" s="2">
        <v>196</v>
      </c>
      <c r="H7" s="2">
        <v>160</v>
      </c>
      <c r="I7" s="2">
        <v>192</v>
      </c>
      <c r="J7" s="2">
        <v>227</v>
      </c>
      <c r="K7" s="2">
        <v>274</v>
      </c>
      <c r="L7" s="6">
        <f t="shared" ca="1" si="0"/>
        <v>464</v>
      </c>
      <c r="M7" s="6">
        <f t="shared" ca="1" si="1"/>
        <v>9.8500000000000085</v>
      </c>
    </row>
    <row r="8" spans="1:13">
      <c r="A8" s="3" t="s">
        <v>6</v>
      </c>
      <c r="B8" s="10">
        <v>0.9</v>
      </c>
      <c r="C8" s="4">
        <v>7</v>
      </c>
      <c r="D8" s="1">
        <v>2218</v>
      </c>
      <c r="E8" s="2">
        <v>100</v>
      </c>
      <c r="F8" s="2">
        <v>191</v>
      </c>
      <c r="G8" s="2">
        <v>248</v>
      </c>
      <c r="H8" s="2">
        <v>196</v>
      </c>
      <c r="I8" s="2">
        <v>233</v>
      </c>
      <c r="J8" s="2">
        <v>298</v>
      </c>
      <c r="K8" s="2">
        <v>334</v>
      </c>
      <c r="L8" s="6">
        <f t="shared" ca="1" si="0"/>
        <v>1600</v>
      </c>
      <c r="M8" s="6">
        <f t="shared" ca="1" si="1"/>
        <v>61.799999999999983</v>
      </c>
    </row>
    <row r="9" spans="1:13">
      <c r="A9" s="3" t="s">
        <v>7</v>
      </c>
      <c r="B9" s="10">
        <v>0.97</v>
      </c>
      <c r="C9" s="4">
        <v>1</v>
      </c>
      <c r="D9" s="1">
        <v>56</v>
      </c>
      <c r="E9" s="2">
        <v>63</v>
      </c>
      <c r="F9" s="2">
        <v>134</v>
      </c>
      <c r="G9" s="2">
        <v>123</v>
      </c>
      <c r="H9" s="2">
        <v>69</v>
      </c>
      <c r="I9" s="2">
        <v>157</v>
      </c>
      <c r="J9" s="2">
        <v>131</v>
      </c>
      <c r="K9" s="2">
        <v>146</v>
      </c>
      <c r="L9" s="6">
        <f t="shared" ca="1" si="0"/>
        <v>63</v>
      </c>
      <c r="M9" s="6">
        <f t="shared" ca="1" si="1"/>
        <v>6.79</v>
      </c>
    </row>
    <row r="10" spans="1:13">
      <c r="A10" s="3" t="s">
        <v>8</v>
      </c>
      <c r="B10" s="10">
        <v>0.9</v>
      </c>
      <c r="C10" s="4">
        <v>7</v>
      </c>
      <c r="D10" s="1">
        <v>1971</v>
      </c>
      <c r="E10" s="2">
        <v>76</v>
      </c>
      <c r="F10" s="2">
        <v>154</v>
      </c>
      <c r="G10" s="2">
        <v>185</v>
      </c>
      <c r="H10" s="2">
        <v>152</v>
      </c>
      <c r="I10" s="2">
        <v>182</v>
      </c>
      <c r="J10" s="2">
        <v>221</v>
      </c>
      <c r="K10" s="2">
        <v>268</v>
      </c>
      <c r="L10" s="6">
        <f t="shared" ca="1" si="0"/>
        <v>1238</v>
      </c>
      <c r="M10" s="6">
        <f t="shared" ca="1" si="1"/>
        <v>73.299999999999983</v>
      </c>
    </row>
    <row r="11" spans="1:13">
      <c r="A11" s="3" t="s">
        <v>9</v>
      </c>
      <c r="B11" s="10">
        <v>0.97</v>
      </c>
      <c r="C11" s="4">
        <v>1</v>
      </c>
      <c r="D11" s="1">
        <v>59</v>
      </c>
      <c r="E11" s="2">
        <v>40</v>
      </c>
      <c r="F11" s="2">
        <v>113</v>
      </c>
      <c r="G11" s="2">
        <v>115</v>
      </c>
      <c r="H11" s="2">
        <v>89</v>
      </c>
      <c r="I11" s="2">
        <v>118</v>
      </c>
      <c r="J11" s="2">
        <v>151</v>
      </c>
      <c r="K11" s="2">
        <v>170</v>
      </c>
      <c r="L11" s="6">
        <f t="shared" ca="1" si="0"/>
        <v>40</v>
      </c>
      <c r="M11" s="6">
        <f t="shared" ca="1" si="1"/>
        <v>0.57000000000000051</v>
      </c>
    </row>
    <row r="12" spans="1:13">
      <c r="A12" s="3" t="s">
        <v>10</v>
      </c>
      <c r="B12" s="10">
        <v>0.9</v>
      </c>
      <c r="C12" s="4">
        <v>7</v>
      </c>
      <c r="D12" s="1">
        <v>1969</v>
      </c>
      <c r="E12" s="2">
        <v>86</v>
      </c>
      <c r="F12" s="2">
        <v>173</v>
      </c>
      <c r="G12" s="2">
        <v>208</v>
      </c>
      <c r="H12" s="2">
        <v>173</v>
      </c>
      <c r="I12" s="2">
        <v>175</v>
      </c>
      <c r="J12" s="2">
        <v>246</v>
      </c>
      <c r="K12" s="2">
        <v>286</v>
      </c>
      <c r="L12" s="6">
        <f t="shared" ca="1" si="0"/>
        <v>1347</v>
      </c>
      <c r="M12" s="6">
        <f t="shared" ca="1" si="1"/>
        <v>62.199999999999989</v>
      </c>
    </row>
    <row r="13" spans="1:13">
      <c r="A13" s="3" t="s">
        <v>11</v>
      </c>
      <c r="B13" s="10">
        <v>0.9</v>
      </c>
      <c r="C13" s="4">
        <v>7</v>
      </c>
      <c r="D13" s="1">
        <v>2010</v>
      </c>
      <c r="E13" s="2">
        <v>72</v>
      </c>
      <c r="F13" s="2">
        <v>165</v>
      </c>
      <c r="G13" s="2">
        <v>202</v>
      </c>
      <c r="H13" s="2">
        <v>162</v>
      </c>
      <c r="I13" s="2">
        <v>179</v>
      </c>
      <c r="J13" s="2">
        <v>219</v>
      </c>
      <c r="K13" s="2">
        <v>272</v>
      </c>
      <c r="L13" s="6">
        <f t="shared" ca="1" si="0"/>
        <v>1271</v>
      </c>
      <c r="M13" s="6">
        <f t="shared" ca="1" si="1"/>
        <v>73.899999999999977</v>
      </c>
    </row>
    <row r="14" spans="1:13">
      <c r="A14" s="3" t="s">
        <v>12</v>
      </c>
      <c r="B14" s="10">
        <v>0.95</v>
      </c>
      <c r="C14" s="4">
        <v>3</v>
      </c>
      <c r="D14" s="1">
        <v>665</v>
      </c>
      <c r="E14" s="2">
        <v>85</v>
      </c>
      <c r="F14" s="2">
        <v>172</v>
      </c>
      <c r="G14" s="2">
        <v>206</v>
      </c>
      <c r="H14" s="2">
        <v>170</v>
      </c>
      <c r="I14" s="2">
        <v>174</v>
      </c>
      <c r="J14" s="2">
        <v>242</v>
      </c>
      <c r="K14" s="2">
        <v>276</v>
      </c>
      <c r="L14" s="6">
        <f t="shared" ca="1" si="0"/>
        <v>463</v>
      </c>
      <c r="M14" s="6">
        <f t="shared" ca="1" si="1"/>
        <v>10.100000000000009</v>
      </c>
    </row>
    <row r="15" spans="1:13">
      <c r="A15" s="3" t="s">
        <v>13</v>
      </c>
      <c r="B15" s="10">
        <v>0.9</v>
      </c>
      <c r="C15" s="4">
        <v>7</v>
      </c>
      <c r="D15" s="1">
        <v>813</v>
      </c>
      <c r="E15" s="2">
        <v>73</v>
      </c>
      <c r="F15" s="2">
        <v>161</v>
      </c>
      <c r="G15" s="2">
        <v>149</v>
      </c>
      <c r="H15" s="2">
        <v>87</v>
      </c>
      <c r="I15" s="2">
        <v>123</v>
      </c>
      <c r="J15" s="2">
        <v>144</v>
      </c>
      <c r="K15" s="2">
        <v>208</v>
      </c>
      <c r="L15" s="6">
        <f t="shared" ca="1" si="0"/>
        <v>945</v>
      </c>
      <c r="M15" s="6">
        <f t="shared" ca="1" si="1"/>
        <v>118.8</v>
      </c>
    </row>
    <row r="16" spans="1:13">
      <c r="A16" s="3" t="s">
        <v>14</v>
      </c>
      <c r="B16" s="10">
        <v>0.9</v>
      </c>
      <c r="C16" s="4">
        <v>7</v>
      </c>
      <c r="D16" s="1">
        <v>2277</v>
      </c>
      <c r="E16" s="2">
        <v>99</v>
      </c>
      <c r="F16" s="2">
        <v>172</v>
      </c>
      <c r="G16" s="2">
        <v>240</v>
      </c>
      <c r="H16" s="2">
        <v>179</v>
      </c>
      <c r="I16" s="2">
        <v>278</v>
      </c>
      <c r="J16" s="2">
        <v>256</v>
      </c>
      <c r="K16" s="2">
        <v>327</v>
      </c>
      <c r="L16" s="6">
        <f t="shared" ca="1" si="0"/>
        <v>1551</v>
      </c>
      <c r="M16" s="6">
        <f t="shared" ca="1" si="1"/>
        <v>72.59999999999998</v>
      </c>
    </row>
    <row r="17" spans="1:13">
      <c r="A17" s="3" t="s">
        <v>15</v>
      </c>
      <c r="B17" s="10">
        <v>0.95</v>
      </c>
      <c r="C17" s="4">
        <v>3</v>
      </c>
      <c r="D17" s="1">
        <v>675</v>
      </c>
      <c r="E17" s="2">
        <v>91</v>
      </c>
      <c r="F17" s="2">
        <v>159</v>
      </c>
      <c r="G17" s="2">
        <v>204</v>
      </c>
      <c r="H17" s="2">
        <v>157</v>
      </c>
      <c r="I17" s="2">
        <v>227</v>
      </c>
      <c r="J17" s="2">
        <v>250</v>
      </c>
      <c r="K17" s="2">
        <v>276</v>
      </c>
      <c r="L17" s="6">
        <f t="shared" ca="1" si="0"/>
        <v>454</v>
      </c>
      <c r="M17" s="6">
        <f t="shared" ca="1" si="1"/>
        <v>11.05000000000001</v>
      </c>
    </row>
    <row r="18" spans="1:13">
      <c r="A18" s="3" t="s">
        <v>16</v>
      </c>
      <c r="B18" s="10">
        <v>0.9</v>
      </c>
      <c r="C18" s="4">
        <v>7</v>
      </c>
      <c r="D18" s="1">
        <v>828</v>
      </c>
      <c r="E18" s="2">
        <v>71</v>
      </c>
      <c r="F18" s="2">
        <v>148</v>
      </c>
      <c r="G18" s="2">
        <v>144</v>
      </c>
      <c r="H18" s="2">
        <v>80</v>
      </c>
      <c r="I18" s="2">
        <v>160</v>
      </c>
      <c r="J18" s="2">
        <v>149</v>
      </c>
      <c r="K18" s="2">
        <v>199</v>
      </c>
      <c r="L18" s="6">
        <f t="shared" ca="1" si="0"/>
        <v>951</v>
      </c>
      <c r="M18" s="6">
        <f t="shared" ca="1" si="1"/>
        <v>110.7</v>
      </c>
    </row>
    <row r="19" spans="1:13">
      <c r="A19" s="3" t="s">
        <v>17</v>
      </c>
      <c r="B19" s="10">
        <v>0.95</v>
      </c>
      <c r="C19" s="4">
        <v>3</v>
      </c>
      <c r="D19" s="1">
        <v>830</v>
      </c>
      <c r="E19" s="2">
        <v>88</v>
      </c>
      <c r="F19" s="2">
        <v>210</v>
      </c>
      <c r="G19" s="2">
        <v>205</v>
      </c>
      <c r="H19" s="2">
        <v>152</v>
      </c>
      <c r="I19" s="2">
        <v>183</v>
      </c>
      <c r="J19" s="2">
        <v>214</v>
      </c>
      <c r="K19" s="2">
        <v>258</v>
      </c>
      <c r="L19" s="6">
        <f t="shared" ca="1" si="0"/>
        <v>503</v>
      </c>
      <c r="M19" s="6">
        <f t="shared" ca="1" si="1"/>
        <v>16.350000000000016</v>
      </c>
    </row>
    <row r="20" spans="1:13">
      <c r="A20" s="3" t="s">
        <v>18</v>
      </c>
      <c r="B20" s="10">
        <v>0.97</v>
      </c>
      <c r="C20" s="4">
        <v>1</v>
      </c>
      <c r="D20" s="1">
        <v>91</v>
      </c>
      <c r="E20" s="2">
        <v>95</v>
      </c>
      <c r="F20" s="2">
        <v>169</v>
      </c>
      <c r="G20" s="2">
        <v>234</v>
      </c>
      <c r="H20" s="2">
        <v>205</v>
      </c>
      <c r="I20" s="2">
        <v>239</v>
      </c>
      <c r="J20" s="2">
        <v>257</v>
      </c>
      <c r="K20" s="2">
        <v>325</v>
      </c>
      <c r="L20" s="6">
        <f t="shared" ca="1" si="0"/>
        <v>95</v>
      </c>
      <c r="M20" s="6">
        <f t="shared" ca="1" si="1"/>
        <v>3.88</v>
      </c>
    </row>
    <row r="21" spans="1:13">
      <c r="A21" s="3" t="s">
        <v>19</v>
      </c>
      <c r="B21" s="10">
        <v>0.97</v>
      </c>
      <c r="C21" s="4">
        <v>1</v>
      </c>
      <c r="D21" s="1">
        <v>92</v>
      </c>
      <c r="E21" s="2">
        <v>96</v>
      </c>
      <c r="F21" s="2">
        <v>183</v>
      </c>
      <c r="G21" s="2">
        <v>208</v>
      </c>
      <c r="H21" s="2">
        <v>167</v>
      </c>
      <c r="I21" s="2">
        <v>203</v>
      </c>
      <c r="J21" s="2">
        <v>242</v>
      </c>
      <c r="K21" s="2">
        <v>290</v>
      </c>
      <c r="L21" s="6">
        <f t="shared" ca="1" si="0"/>
        <v>96</v>
      </c>
      <c r="M21" s="6">
        <f t="shared" ca="1" si="1"/>
        <v>3.88</v>
      </c>
    </row>
    <row r="22" spans="1:13">
      <c r="A22" s="3" t="s">
        <v>20</v>
      </c>
      <c r="B22" s="10">
        <v>0.97</v>
      </c>
      <c r="C22" s="4">
        <v>1</v>
      </c>
      <c r="D22" s="1">
        <v>83</v>
      </c>
      <c r="E22" s="2">
        <v>92</v>
      </c>
      <c r="F22" s="2">
        <v>163</v>
      </c>
      <c r="G22" s="2">
        <v>213</v>
      </c>
      <c r="H22" s="2">
        <v>170</v>
      </c>
      <c r="I22" s="2">
        <v>215</v>
      </c>
      <c r="J22" s="2">
        <v>242</v>
      </c>
      <c r="K22" s="2">
        <v>270</v>
      </c>
      <c r="L22" s="6">
        <f t="shared" ca="1" si="0"/>
        <v>92</v>
      </c>
      <c r="M22" s="6">
        <f t="shared" ca="1" si="1"/>
        <v>8.73</v>
      </c>
    </row>
    <row r="23" spans="1:13">
      <c r="A23" s="3" t="s">
        <v>21</v>
      </c>
      <c r="B23" s="10">
        <v>0.97</v>
      </c>
      <c r="C23" s="4">
        <v>1</v>
      </c>
      <c r="D23" s="1">
        <v>49</v>
      </c>
      <c r="E23" s="2">
        <v>71</v>
      </c>
      <c r="F23" s="2">
        <v>148</v>
      </c>
      <c r="G23" s="2">
        <v>144</v>
      </c>
      <c r="H23" s="2">
        <v>80</v>
      </c>
      <c r="I23" s="2">
        <v>160</v>
      </c>
      <c r="J23" s="2">
        <v>149</v>
      </c>
      <c r="K23" s="2">
        <v>198</v>
      </c>
      <c r="L23" s="6">
        <f t="shared" ca="1" si="0"/>
        <v>71</v>
      </c>
      <c r="M23" s="6">
        <f t="shared" ca="1" si="1"/>
        <v>21.34</v>
      </c>
    </row>
    <row r="24" spans="1:13">
      <c r="A24" s="3" t="s">
        <v>22</v>
      </c>
      <c r="B24" s="10">
        <v>0.97</v>
      </c>
      <c r="C24" s="4">
        <v>1</v>
      </c>
      <c r="D24" s="1">
        <v>75</v>
      </c>
      <c r="E24" s="2">
        <v>86</v>
      </c>
      <c r="F24" s="2">
        <v>187</v>
      </c>
      <c r="G24" s="2">
        <v>207</v>
      </c>
      <c r="H24" s="2">
        <v>166</v>
      </c>
      <c r="I24" s="2">
        <v>182</v>
      </c>
      <c r="J24" s="2">
        <v>233</v>
      </c>
      <c r="K24" s="2">
        <v>289</v>
      </c>
      <c r="L24" s="6">
        <f t="shared" ca="1" si="0"/>
        <v>86</v>
      </c>
      <c r="M24" s="6">
        <f t="shared" ca="1" si="1"/>
        <v>10.67</v>
      </c>
    </row>
    <row r="25" spans="1:13">
      <c r="A25" s="3" t="s">
        <v>23</v>
      </c>
      <c r="B25" s="10">
        <v>0.9</v>
      </c>
      <c r="C25" s="4">
        <v>7</v>
      </c>
      <c r="D25" s="1">
        <v>1039</v>
      </c>
      <c r="E25" s="2">
        <v>53</v>
      </c>
      <c r="F25" s="2">
        <v>125</v>
      </c>
      <c r="G25" s="2">
        <v>132</v>
      </c>
      <c r="H25" s="2">
        <v>67</v>
      </c>
      <c r="I25" s="2">
        <v>155</v>
      </c>
      <c r="J25" s="2">
        <v>140</v>
      </c>
      <c r="K25" s="2">
        <v>136</v>
      </c>
      <c r="L25" s="6">
        <f t="shared" ca="1" si="0"/>
        <v>808</v>
      </c>
      <c r="M25" s="6">
        <f t="shared" ca="1" si="1"/>
        <v>23.099999999999994</v>
      </c>
    </row>
    <row r="26" spans="1:13">
      <c r="A26" s="3" t="s">
        <v>24</v>
      </c>
      <c r="B26" s="10">
        <v>0.97</v>
      </c>
      <c r="C26" s="4">
        <v>1</v>
      </c>
      <c r="D26" s="1">
        <v>84</v>
      </c>
      <c r="E26" s="2">
        <v>84</v>
      </c>
      <c r="F26" s="2">
        <v>183</v>
      </c>
      <c r="G26" s="2">
        <v>203</v>
      </c>
      <c r="H26" s="2">
        <v>166</v>
      </c>
      <c r="I26" s="2">
        <v>206</v>
      </c>
      <c r="J26" s="2">
        <v>236</v>
      </c>
      <c r="K26" s="2">
        <v>289</v>
      </c>
      <c r="L26" s="6">
        <f t="shared" ca="1" si="0"/>
        <v>84</v>
      </c>
      <c r="M26" s="6">
        <f t="shared" ca="1" si="1"/>
        <v>0</v>
      </c>
    </row>
    <row r="27" spans="1:13">
      <c r="A27" s="3" t="s">
        <v>25</v>
      </c>
      <c r="B27" s="10">
        <v>0.95</v>
      </c>
      <c r="C27" s="4">
        <v>3</v>
      </c>
      <c r="D27" s="1">
        <v>670</v>
      </c>
      <c r="E27" s="2">
        <v>79</v>
      </c>
      <c r="F27" s="2">
        <v>172</v>
      </c>
      <c r="G27" s="2">
        <v>201</v>
      </c>
      <c r="H27" s="2">
        <v>166</v>
      </c>
      <c r="I27" s="2">
        <v>195</v>
      </c>
      <c r="J27" s="2">
        <v>226</v>
      </c>
      <c r="K27" s="2">
        <v>276</v>
      </c>
      <c r="L27" s="6">
        <f t="shared" ca="1" si="0"/>
        <v>452</v>
      </c>
      <c r="M27" s="6">
        <f t="shared" ca="1" si="1"/>
        <v>10.900000000000009</v>
      </c>
    </row>
    <row r="28" spans="1:13">
      <c r="A28" s="3" t="s">
        <v>26</v>
      </c>
      <c r="B28" s="10">
        <v>0.95</v>
      </c>
      <c r="C28" s="4">
        <v>3</v>
      </c>
      <c r="D28" s="1">
        <v>651</v>
      </c>
      <c r="E28" s="2">
        <v>85</v>
      </c>
      <c r="F28" s="2">
        <v>178</v>
      </c>
      <c r="G28" s="2">
        <v>206</v>
      </c>
      <c r="H28" s="2">
        <v>167</v>
      </c>
      <c r="I28" s="2">
        <v>183</v>
      </c>
      <c r="J28" s="2">
        <v>239</v>
      </c>
      <c r="K28" s="2">
        <v>282</v>
      </c>
      <c r="L28" s="6">
        <f t="shared" ca="1" si="0"/>
        <v>469</v>
      </c>
      <c r="M28" s="6">
        <f t="shared" ca="1" si="1"/>
        <v>9.1000000000000085</v>
      </c>
    </row>
    <row r="29" spans="1:13">
      <c r="A29" s="3" t="s">
        <v>27</v>
      </c>
      <c r="B29" s="10">
        <v>0.97</v>
      </c>
      <c r="C29" s="4">
        <v>1</v>
      </c>
      <c r="D29" s="1">
        <v>80</v>
      </c>
      <c r="E29" s="2">
        <v>92</v>
      </c>
      <c r="F29" s="2">
        <v>207</v>
      </c>
      <c r="G29" s="2">
        <v>232</v>
      </c>
      <c r="H29" s="2">
        <v>192</v>
      </c>
      <c r="I29" s="2">
        <v>308</v>
      </c>
      <c r="J29" s="2">
        <v>261</v>
      </c>
      <c r="K29" s="2">
        <v>321</v>
      </c>
      <c r="L29" s="6">
        <f t="shared" ca="1" si="0"/>
        <v>92</v>
      </c>
      <c r="M29" s="6">
        <f t="shared" ca="1" si="1"/>
        <v>11.64</v>
      </c>
    </row>
    <row r="31" spans="1:13">
      <c r="A31" s="12" t="s">
        <v>40</v>
      </c>
      <c r="B31" s="13" t="s">
        <v>41</v>
      </c>
      <c r="K31" s="7"/>
      <c r="L31" s="11" t="s">
        <v>31</v>
      </c>
      <c r="M31" s="11">
        <f ca="1">SUM(M4:M29)</f>
        <v>770.75</v>
      </c>
    </row>
  </sheetData>
  <mergeCells count="2">
    <mergeCell ref="B2:D2"/>
    <mergeCell ref="A1:I1"/>
  </mergeCells>
  <hyperlinks>
    <hyperlink ref="B3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JoannesVermorel</dc:creator>
  <cp:lastModifiedBy>JoannesVermorel</cp:lastModifiedBy>
  <dcterms:created xsi:type="dcterms:W3CDTF">2012-04-30T08:39:26Z</dcterms:created>
  <dcterms:modified xsi:type="dcterms:W3CDTF">2012-04-30T10:02:30Z</dcterms:modified>
</cp:coreProperties>
</file>